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8 MESAS POLITICAS MIPG\PLANES DE TRABAJO DEFINITIVOS\"/>
    </mc:Choice>
  </mc:AlternateContent>
  <bookViews>
    <workbookView xWindow="0" yWindow="0" windowWidth="24000" windowHeight="9135"/>
  </bookViews>
  <sheets>
    <sheet name="DEFENSA JURID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8" i="1"/>
  <c r="H17" i="1"/>
  <c r="H16" i="1"/>
  <c r="H14" i="1"/>
  <c r="H13" i="1"/>
  <c r="H12" i="1"/>
  <c r="H11" i="1"/>
  <c r="H10" i="1"/>
  <c r="H9" i="1"/>
  <c r="H8" i="1"/>
  <c r="H6" i="1"/>
  <c r="H5" i="1"/>
  <c r="H4" i="1"/>
  <c r="H3" i="1"/>
</calcChain>
</file>

<file path=xl/sharedStrings.xml><?xml version="1.0" encoding="utf-8"?>
<sst xmlns="http://schemas.openxmlformats.org/spreadsheetml/2006/main" count="64" uniqueCount="46">
  <si>
    <t>FECHA 
FINALIZACIÓN</t>
  </si>
  <si>
    <t>FECHA
 INICIO</t>
  </si>
  <si>
    <t>RESPONSABLE</t>
  </si>
  <si>
    <t>EVIDENCIA DE
CUMPLIMIENTO</t>
  </si>
  <si>
    <t>%
CUMPLIMIENTO</t>
  </si>
  <si>
    <t>ACTIVIDADES MÍNIMAS</t>
  </si>
  <si>
    <t>Control y seguimiento del líder de política 1 Trimestre</t>
  </si>
  <si>
    <t>Control y seguimiento del líder de política 2 Trimestre</t>
  </si>
  <si>
    <t>Control y seguimiento del líder de política 3 Trimestre</t>
  </si>
  <si>
    <t>Control y seguimiento del líder de política 4 Trimestre</t>
  </si>
  <si>
    <t>OBSERVACIÓN 
DEL SEGUIMIENTO (GVP)</t>
  </si>
  <si>
    <t xml:space="preserve">Expedir la Política de Defensa a través de documento. </t>
  </si>
  <si>
    <t>Aprobar la Política por parte del Comité de Conciliación.</t>
  </si>
  <si>
    <t>No.</t>
  </si>
  <si>
    <t>Acta de trabajo</t>
  </si>
  <si>
    <t>Memorando</t>
  </si>
  <si>
    <t xml:space="preserve">Memorando </t>
  </si>
  <si>
    <t>Sonia Uribe</t>
  </si>
  <si>
    <t>Reporte ekogui</t>
  </si>
  <si>
    <t>Gustavo Gonzalez</t>
  </si>
  <si>
    <t>Gustavo Palma</t>
  </si>
  <si>
    <t>Sandra Parada</t>
  </si>
  <si>
    <t>Diana Cañon</t>
  </si>
  <si>
    <t xml:space="preserve">Incluir en el informe las  3 principales causas que conllevan a la perdida de procesos por parte de la Entidad en responsabilidad subjetiva </t>
  </si>
  <si>
    <t xml:space="preserve">Contar con el reporte de Ekogui a 30 de diciembre de 2020 </t>
  </si>
  <si>
    <t>Impartir Directrices al  equipo de trabajo temático (relacionar cantidad de personas del equipo)</t>
  </si>
  <si>
    <t xml:space="preserve">Reforzar el equipo de trabajo mesa de estudios jurídicos  </t>
  </si>
  <si>
    <t>Informe</t>
  </si>
  <si>
    <t xml:space="preserve">Realizar análisis de la sentencia causa 3 con el fin de otorgar directrices de defensa a los apoderados en dichos casos   </t>
  </si>
  <si>
    <t xml:space="preserve">Elaboración del borrador de la política </t>
  </si>
  <si>
    <t>Revisión y corrección inicial del borrador de la política</t>
  </si>
  <si>
    <t>Revisión y corrección definitiva proyecto de la política</t>
  </si>
  <si>
    <t>Acta de Comité de Conciliación</t>
  </si>
  <si>
    <t xml:space="preserve">Socialización de la política expedida, mediante comunicación oficial, a los apoderado de la DAL y apoderados de las Fuerzas Militares y Agencia Nacional de Defensa. </t>
  </si>
  <si>
    <t>Asignación de roles al equipo de trabajo temático para el cumplimiento de la implementación de la política</t>
  </si>
  <si>
    <t xml:space="preserve">Realizar un informe de la defensa jurídica de conformidad con el reporte  de ekogui del año anterior. </t>
  </si>
  <si>
    <t>Presentación informe</t>
  </si>
  <si>
    <t xml:space="preserve">Realizar análisis de la sentencia causa 1 con el fin de otorgar directrices de defensa a los apoderados en dichos casos   </t>
  </si>
  <si>
    <t xml:space="preserve">Realizar análisis de la sentencia causa 2 con el fin de otorgar directrices de defensa a los apoderados en dichos casos   </t>
  </si>
  <si>
    <t>Farley Cardona</t>
  </si>
  <si>
    <t>Leonardo Melo</t>
  </si>
  <si>
    <t>Comunicación Oficial</t>
  </si>
  <si>
    <t>Memorando - Correo electrónico institucional</t>
  </si>
  <si>
    <t>Solicitar  a la Agencia Nacional de Defensa Jurídica del Estado sobre el procedimiento para contar con su intervención en eventuales casos de demandas ante la jurisdicción ordinaria o contenciosa entre el Ministerio de Defensa y otra Entidad del Estado</t>
  </si>
  <si>
    <t>Socialización de la procedimiento del procedimento informado por la  ANDJE con los apoderados de la Dirección de Asuntos Legales</t>
  </si>
  <si>
    <t>PLAN DE TRABAJO POLÍTICA DEFENSA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</si>
</sst>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indexed="72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2" sqref="B2"/>
    </sheetView>
  </sheetViews>
  <sheetFormatPr baseColWidth="10" defaultRowHeight="15.75" x14ac:dyDescent="0.25"/>
  <cols>
    <col min="1" max="1" width="5.42578125" style="19" customWidth="1"/>
    <col min="2" max="2" width="60.5703125" style="5" customWidth="1"/>
    <col min="3" max="3" width="15.85546875" style="19" customWidth="1"/>
    <col min="4" max="4" width="16.28515625" style="19" customWidth="1"/>
    <col min="5" max="5" width="20.42578125" style="5" customWidth="1"/>
    <col min="6" max="6" width="22.42578125" style="5" customWidth="1"/>
    <col min="7" max="7" width="19.5703125" style="5" customWidth="1"/>
    <col min="8" max="8" width="19.7109375" style="19" customWidth="1"/>
    <col min="9" max="16384" width="11.42578125" style="5"/>
  </cols>
  <sheetData>
    <row r="1" spans="1:8" ht="25.5" customHeight="1" x14ac:dyDescent="0.25">
      <c r="A1" s="15"/>
      <c r="B1" s="11" t="s">
        <v>45</v>
      </c>
      <c r="C1" s="12"/>
      <c r="D1" s="12"/>
      <c r="E1" s="12"/>
      <c r="F1" s="12"/>
      <c r="G1" s="12"/>
      <c r="H1" s="12"/>
    </row>
    <row r="2" spans="1:8" ht="47.25" x14ac:dyDescent="0.25">
      <c r="A2" s="15" t="s">
        <v>13</v>
      </c>
      <c r="B2" s="13" t="s">
        <v>5</v>
      </c>
      <c r="C2" s="14" t="s">
        <v>1</v>
      </c>
      <c r="D2" s="14" t="s">
        <v>0</v>
      </c>
      <c r="E2" s="16" t="s">
        <v>2</v>
      </c>
      <c r="F2" s="14" t="s">
        <v>3</v>
      </c>
      <c r="G2" s="14" t="s">
        <v>10</v>
      </c>
      <c r="H2" s="14" t="s">
        <v>4</v>
      </c>
    </row>
    <row r="3" spans="1:8" ht="20.100000000000001" customHeight="1" x14ac:dyDescent="0.25">
      <c r="A3" s="22">
        <v>1</v>
      </c>
      <c r="B3" s="1" t="s">
        <v>26</v>
      </c>
      <c r="C3" s="17">
        <v>44105</v>
      </c>
      <c r="D3" s="17">
        <v>44111</v>
      </c>
      <c r="E3" s="6" t="s">
        <v>17</v>
      </c>
      <c r="F3" s="6" t="s">
        <v>14</v>
      </c>
      <c r="G3" s="6"/>
      <c r="H3" s="20">
        <f>(1*100/17)/100</f>
        <v>5.8823529411764712E-2</v>
      </c>
    </row>
    <row r="4" spans="1:8" ht="31.5" x14ac:dyDescent="0.25">
      <c r="A4" s="22">
        <v>2</v>
      </c>
      <c r="B4" s="2" t="s">
        <v>34</v>
      </c>
      <c r="C4" s="17">
        <v>44123</v>
      </c>
      <c r="D4" s="17">
        <v>44154</v>
      </c>
      <c r="E4" s="6" t="s">
        <v>17</v>
      </c>
      <c r="F4" s="6" t="s">
        <v>15</v>
      </c>
      <c r="G4" s="6"/>
      <c r="H4" s="20">
        <f>(2*100/17)/100</f>
        <v>0.11764705882352942</v>
      </c>
    </row>
    <row r="5" spans="1:8" ht="31.5" x14ac:dyDescent="0.25">
      <c r="A5" s="22">
        <v>3</v>
      </c>
      <c r="B5" s="3" t="s">
        <v>25</v>
      </c>
      <c r="C5" s="17">
        <v>44208</v>
      </c>
      <c r="D5" s="17">
        <v>44224</v>
      </c>
      <c r="E5" s="6" t="s">
        <v>17</v>
      </c>
      <c r="F5" s="6" t="s">
        <v>16</v>
      </c>
      <c r="G5" s="6"/>
      <c r="H5" s="20">
        <f>(3*100/17)/100</f>
        <v>0.17647058823529413</v>
      </c>
    </row>
    <row r="6" spans="1:8" ht="20.100000000000001" customHeight="1" x14ac:dyDescent="0.25">
      <c r="A6" s="22">
        <v>4</v>
      </c>
      <c r="B6" s="2" t="s">
        <v>24</v>
      </c>
      <c r="C6" s="17">
        <v>44228</v>
      </c>
      <c r="D6" s="17">
        <v>44245</v>
      </c>
      <c r="E6" s="6" t="s">
        <v>19</v>
      </c>
      <c r="F6" s="6" t="s">
        <v>18</v>
      </c>
      <c r="G6" s="6"/>
      <c r="H6" s="20">
        <f>(4*100/17)/100</f>
        <v>0.23529411764705885</v>
      </c>
    </row>
    <row r="7" spans="1:8" s="8" customFormat="1" ht="20.100000000000001" customHeight="1" x14ac:dyDescent="0.25">
      <c r="A7" s="23">
        <v>5</v>
      </c>
      <c r="B7" s="3" t="s">
        <v>6</v>
      </c>
      <c r="C7" s="18"/>
      <c r="D7" s="18"/>
      <c r="E7" s="7"/>
      <c r="F7" s="7"/>
      <c r="G7" s="7"/>
      <c r="H7" s="21"/>
    </row>
    <row r="8" spans="1:8" ht="31.5" x14ac:dyDescent="0.25">
      <c r="A8" s="22">
        <v>6</v>
      </c>
      <c r="B8" s="1" t="s">
        <v>35</v>
      </c>
      <c r="C8" s="17">
        <v>44246</v>
      </c>
      <c r="D8" s="17">
        <v>44252</v>
      </c>
      <c r="E8" s="6" t="s">
        <v>19</v>
      </c>
      <c r="F8" s="6" t="s">
        <v>36</v>
      </c>
      <c r="G8" s="6"/>
      <c r="H8" s="20">
        <f>(5*100/17)/100</f>
        <v>0.29411764705882354</v>
      </c>
    </row>
    <row r="9" spans="1:8" s="8" customFormat="1" ht="31.5" x14ac:dyDescent="0.25">
      <c r="A9" s="22">
        <v>7</v>
      </c>
      <c r="B9" s="3" t="s">
        <v>23</v>
      </c>
      <c r="C9" s="17">
        <v>44246</v>
      </c>
      <c r="D9" s="17">
        <v>44252</v>
      </c>
      <c r="E9" s="6" t="s">
        <v>19</v>
      </c>
      <c r="F9" s="7" t="s">
        <v>36</v>
      </c>
      <c r="G9" s="7"/>
      <c r="H9" s="20">
        <f>(6*100/17)/100</f>
        <v>0.35294117647058826</v>
      </c>
    </row>
    <row r="10" spans="1:8" s="8" customFormat="1" ht="63" x14ac:dyDescent="0.25">
      <c r="A10" s="22">
        <v>8</v>
      </c>
      <c r="B10" s="4" t="s">
        <v>43</v>
      </c>
      <c r="C10" s="17">
        <v>44253</v>
      </c>
      <c r="D10" s="17">
        <v>44295</v>
      </c>
      <c r="E10" s="6" t="s">
        <v>17</v>
      </c>
      <c r="F10" s="7" t="s">
        <v>41</v>
      </c>
      <c r="G10" s="7"/>
      <c r="H10" s="20">
        <f>(7*100/17)/100</f>
        <v>0.41176470588235298</v>
      </c>
    </row>
    <row r="11" spans="1:8" s="8" customFormat="1" ht="31.5" x14ac:dyDescent="0.25">
      <c r="A11" s="22">
        <v>9</v>
      </c>
      <c r="B11" s="3" t="s">
        <v>37</v>
      </c>
      <c r="C11" s="18">
        <v>44253</v>
      </c>
      <c r="D11" s="18">
        <v>44300</v>
      </c>
      <c r="E11" s="7" t="s">
        <v>20</v>
      </c>
      <c r="F11" s="7" t="s">
        <v>27</v>
      </c>
      <c r="G11" s="7"/>
      <c r="H11" s="20">
        <f>(8*100/17)/100</f>
        <v>0.4705882352941177</v>
      </c>
    </row>
    <row r="12" spans="1:8" s="8" customFormat="1" ht="31.5" x14ac:dyDescent="0.25">
      <c r="A12" s="22">
        <v>10</v>
      </c>
      <c r="B12" s="3" t="s">
        <v>38</v>
      </c>
      <c r="C12" s="18">
        <v>44253</v>
      </c>
      <c r="D12" s="18">
        <v>44300</v>
      </c>
      <c r="E12" s="7" t="s">
        <v>39</v>
      </c>
      <c r="F12" s="7" t="s">
        <v>27</v>
      </c>
      <c r="G12" s="7"/>
      <c r="H12" s="20">
        <f>(9*100/17)/100</f>
        <v>0.52941176470588236</v>
      </c>
    </row>
    <row r="13" spans="1:8" s="8" customFormat="1" ht="31.5" x14ac:dyDescent="0.25">
      <c r="A13" s="22">
        <v>11</v>
      </c>
      <c r="B13" s="3" t="s">
        <v>28</v>
      </c>
      <c r="C13" s="18">
        <v>44253</v>
      </c>
      <c r="D13" s="18">
        <v>44300</v>
      </c>
      <c r="E13" s="7" t="s">
        <v>40</v>
      </c>
      <c r="F13" s="7" t="s">
        <v>27</v>
      </c>
      <c r="G13" s="7"/>
      <c r="H13" s="20">
        <f>(10*100/17)/100</f>
        <v>0.58823529411764708</v>
      </c>
    </row>
    <row r="14" spans="1:8" s="8" customFormat="1" ht="31.5" x14ac:dyDescent="0.25">
      <c r="A14" s="22">
        <v>12</v>
      </c>
      <c r="B14" s="4" t="s">
        <v>44</v>
      </c>
      <c r="C14" s="17">
        <v>44298</v>
      </c>
      <c r="D14" s="17">
        <v>44309</v>
      </c>
      <c r="E14" s="6" t="s">
        <v>17</v>
      </c>
      <c r="F14" s="9" t="s">
        <v>42</v>
      </c>
      <c r="G14" s="7"/>
      <c r="H14" s="20">
        <f>(11*100/17)/100</f>
        <v>0.64705882352941169</v>
      </c>
    </row>
    <row r="15" spans="1:8" s="8" customFormat="1" ht="20.100000000000001" customHeight="1" x14ac:dyDescent="0.25">
      <c r="A15" s="23">
        <v>13</v>
      </c>
      <c r="B15" s="3" t="s">
        <v>7</v>
      </c>
      <c r="C15" s="23"/>
      <c r="D15" s="23"/>
      <c r="E15" s="7"/>
      <c r="F15" s="7"/>
      <c r="G15" s="7"/>
      <c r="H15" s="21"/>
    </row>
    <row r="16" spans="1:8" ht="20.100000000000001" customHeight="1" x14ac:dyDescent="0.25">
      <c r="A16" s="22">
        <v>14</v>
      </c>
      <c r="B16" s="1" t="s">
        <v>29</v>
      </c>
      <c r="C16" s="17">
        <v>44301</v>
      </c>
      <c r="D16" s="17">
        <v>44377</v>
      </c>
      <c r="E16" s="6" t="s">
        <v>21</v>
      </c>
      <c r="F16" s="7" t="s">
        <v>27</v>
      </c>
      <c r="G16" s="6"/>
      <c r="H16" s="20">
        <f>(12*100/17)/100</f>
        <v>0.70588235294117652</v>
      </c>
    </row>
    <row r="17" spans="1:8" ht="20.100000000000001" customHeight="1" x14ac:dyDescent="0.25">
      <c r="A17" s="22">
        <v>15</v>
      </c>
      <c r="B17" s="1" t="s">
        <v>30</v>
      </c>
      <c r="C17" s="17">
        <v>44378</v>
      </c>
      <c r="D17" s="17">
        <v>44399</v>
      </c>
      <c r="E17" s="6" t="s">
        <v>21</v>
      </c>
      <c r="F17" s="7" t="s">
        <v>27</v>
      </c>
      <c r="G17" s="6"/>
      <c r="H17" s="20">
        <f>(13*100/17)/100</f>
        <v>0.76470588235294112</v>
      </c>
    </row>
    <row r="18" spans="1:8" ht="20.100000000000001" customHeight="1" x14ac:dyDescent="0.25">
      <c r="A18" s="22">
        <v>16</v>
      </c>
      <c r="B18" s="1" t="s">
        <v>31</v>
      </c>
      <c r="C18" s="17">
        <v>44400</v>
      </c>
      <c r="D18" s="17">
        <v>44421</v>
      </c>
      <c r="E18" s="6" t="s">
        <v>17</v>
      </c>
      <c r="F18" s="7" t="s">
        <v>27</v>
      </c>
      <c r="G18" s="6"/>
      <c r="H18" s="20">
        <f>(14*100/17)/100</f>
        <v>0.82352941176470595</v>
      </c>
    </row>
    <row r="19" spans="1:8" s="8" customFormat="1" ht="20.100000000000001" customHeight="1" x14ac:dyDescent="0.25">
      <c r="A19" s="23">
        <v>17</v>
      </c>
      <c r="B19" s="3" t="s">
        <v>8</v>
      </c>
      <c r="C19" s="23"/>
      <c r="D19" s="23"/>
      <c r="E19" s="7"/>
      <c r="F19" s="7"/>
      <c r="G19" s="7"/>
      <c r="H19" s="21"/>
    </row>
    <row r="20" spans="1:8" ht="20.100000000000001" customHeight="1" x14ac:dyDescent="0.25">
      <c r="A20" s="22">
        <v>18</v>
      </c>
      <c r="B20" s="1" t="s">
        <v>11</v>
      </c>
      <c r="C20" s="17">
        <v>44425</v>
      </c>
      <c r="D20" s="17">
        <v>44439</v>
      </c>
      <c r="E20" s="6" t="s">
        <v>21</v>
      </c>
      <c r="F20" s="6" t="s">
        <v>15</v>
      </c>
      <c r="G20" s="6"/>
      <c r="H20" s="20">
        <f>(15*100/17)/100</f>
        <v>0.88235294117647056</v>
      </c>
    </row>
    <row r="21" spans="1:8" ht="35.25" customHeight="1" x14ac:dyDescent="0.25">
      <c r="A21" s="22">
        <v>19</v>
      </c>
      <c r="B21" s="1" t="s">
        <v>12</v>
      </c>
      <c r="C21" s="17">
        <v>44440</v>
      </c>
      <c r="D21" s="17">
        <v>44463</v>
      </c>
      <c r="E21" s="6" t="s">
        <v>22</v>
      </c>
      <c r="F21" s="10" t="s">
        <v>32</v>
      </c>
      <c r="G21" s="6"/>
      <c r="H21" s="20">
        <f>(16*100/17)/100</f>
        <v>0.94117647058823539</v>
      </c>
    </row>
    <row r="22" spans="1:8" ht="47.25" x14ac:dyDescent="0.25">
      <c r="A22" s="22">
        <v>20</v>
      </c>
      <c r="B22" s="1" t="s">
        <v>33</v>
      </c>
      <c r="C22" s="17">
        <v>44466</v>
      </c>
      <c r="D22" s="17">
        <v>44519</v>
      </c>
      <c r="E22" s="6" t="s">
        <v>22</v>
      </c>
      <c r="F22" s="6" t="s">
        <v>15</v>
      </c>
      <c r="G22" s="6"/>
      <c r="H22" s="20">
        <f>(17*100/17)/100</f>
        <v>1</v>
      </c>
    </row>
    <row r="23" spans="1:8" s="8" customFormat="1" ht="20.100000000000001" customHeight="1" x14ac:dyDescent="0.25">
      <c r="A23" s="23">
        <v>21</v>
      </c>
      <c r="B23" s="3" t="s">
        <v>9</v>
      </c>
      <c r="C23" s="23"/>
      <c r="D23" s="23"/>
      <c r="E23" s="7"/>
      <c r="F23" s="7"/>
      <c r="G23" s="7"/>
      <c r="H23" s="21"/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E2AD6CB0024945B86FFD0DB47D19FE" ma:contentTypeVersion="6" ma:contentTypeDescription="Crear nuevo documento." ma:contentTypeScope="" ma:versionID="a900e90eb2249725d2bf091308dd8799">
  <xsd:schema xmlns:xsd="http://www.w3.org/2001/XMLSchema" xmlns:xs="http://www.w3.org/2001/XMLSchema" xmlns:p="http://schemas.microsoft.com/office/2006/metadata/properties" xmlns:ns1="http://schemas.microsoft.com/sharepoint/v3" xmlns:ns2="cce76a81-411c-4735-9814-a8cb49bf2dc8" targetNamespace="http://schemas.microsoft.com/office/2006/metadata/properties" ma:root="true" ma:fieldsID="cddd10f37af24045ff91a87c77e00570" ns1:_="" ns2:_="">
    <xsd:import namespace="http://schemas.microsoft.com/sharepoint/v3"/>
    <xsd:import namespace="cce76a81-411c-4735-9814-a8cb49bf2dc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Icono" minOccurs="0"/>
                <xsd:element ref="ns2:A_x00f1_o" minOccurs="0"/>
                <xsd:element ref="ns2:Filtro" minOccurs="0"/>
                <xsd:element ref="ns2:Nombre_x0020_PDF" minOccurs="0"/>
                <xsd:element ref="ns2:OrdenPlan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76a81-411c-4735-9814-a8cb49bf2dc8" elementFormDefault="qualified">
    <xsd:import namespace="http://schemas.microsoft.com/office/2006/documentManagement/types"/>
    <xsd:import namespace="http://schemas.microsoft.com/office/infopath/2007/PartnerControls"/>
    <xsd:element name="Icono" ma:index="10" nillable="true" ma:displayName="Icono" ma:format="Hyperlink" ma:internalName="Icon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_x00f1_o" ma:index="11" nillable="true" ma:displayName="Año" ma:internalName="A_x00f1_o">
      <xsd:simpleType>
        <xsd:restriction base="dms:Text">
          <xsd:maxLength value="255"/>
        </xsd:restriction>
      </xsd:simpleType>
    </xsd:element>
    <xsd:element name="Filtro" ma:index="12" nillable="true" ma:displayName="Filtro" ma:default="control interno" ma:format="Dropdown" ma:internalName="Filtro">
      <xsd:simpleType>
        <xsd:restriction base="dms:Choice">
          <xsd:enumeration value="control interno"/>
          <xsd:enumeration value="fortalecimiento"/>
          <xsd:enumeration value="gestion presupuestal"/>
          <xsd:enumeration value="gestion-documental"/>
          <xsd:enumeration value="GETH"/>
          <xsd:enumeration value="gobierno digital"/>
          <xsd:enumeration value="integridad"/>
          <xsd:enumeration value="juridica"/>
          <xsd:enumeration value="participacion"/>
          <xsd:enumeration value="planeacion institucional"/>
          <xsd:enumeration value="racionalizacion"/>
          <xsd:enumeration value="seguimiento"/>
          <xsd:enumeration value="seguridad digital"/>
          <xsd:enumeration value="servicio al ciudadano"/>
          <xsd:enumeration value="transparencia"/>
          <xsd:enumeration value="GESCO+I"/>
          <xsd:enumeration value="normativa"/>
          <xsd:enumeration value="estadistica"/>
        </xsd:restriction>
      </xsd:simpleType>
    </xsd:element>
    <xsd:element name="Nombre_x0020_PDF" ma:index="13" nillable="true" ma:displayName="Nombre PDF" ma:internalName="Nombre_x0020_PDF">
      <xsd:simpleType>
        <xsd:restriction base="dms:Text">
          <xsd:maxLength value="255"/>
        </xsd:restriction>
      </xsd:simpleType>
    </xsd:element>
    <xsd:element name="OrdenPlanes" ma:index="14" nillable="true" ma:displayName="OrdenPlanes" ma:internalName="OrdenPlane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cce76a81-411c-4735-9814-a8cb49bf2dc8">2020</A_x00f1_o>
    <OrdenPlanes xmlns="cce76a81-411c-4735-9814-a8cb49bf2dc8">2</OrdenPlanes>
    <Icono xmlns="cce76a81-411c-4735-9814-a8cb49bf2dc8">
      <Url>http://shpsrvfemipg01/sitios/home/mejora-continua/PublishingImages/Iconos%20acordeon/Group%2013416.png</Url>
      <Description>/sitios/home/mejora-continua/PublishingImages/Iconos%20acordeon/Group%2013416.png</Description>
    </Icono>
    <PublishingExpirationDate xmlns="http://schemas.microsoft.com/sharepoint/v3" xsi:nil="true"/>
    <Nombre_x0020_PDF xmlns="cce76a81-411c-4735-9814-a8cb49bf2dc8">Plan de Trabajo Política Defensa Jurídica</Nombre_x0020_PDF>
    <PublishingStartDate xmlns="http://schemas.microsoft.com/sharepoint/v3" xsi:nil="true"/>
    <Filtro xmlns="cce76a81-411c-4735-9814-a8cb49bf2dc8">juridica</Filtro>
  </documentManagement>
</p:properties>
</file>

<file path=customXml/itemProps1.xml><?xml version="1.0" encoding="utf-8"?>
<ds:datastoreItem xmlns:ds="http://schemas.openxmlformats.org/officeDocument/2006/customXml" ds:itemID="{7A05150D-7A96-41FC-B0B1-AF6E23C7668F}"/>
</file>

<file path=customXml/itemProps2.xml><?xml version="1.0" encoding="utf-8"?>
<ds:datastoreItem xmlns:ds="http://schemas.openxmlformats.org/officeDocument/2006/customXml" ds:itemID="{44630A81-829E-41DB-AD05-2533054253CA}"/>
</file>

<file path=customXml/itemProps3.xml><?xml version="1.0" encoding="utf-8"?>
<ds:datastoreItem xmlns:ds="http://schemas.openxmlformats.org/officeDocument/2006/customXml" ds:itemID="{91E802AE-6B35-4BB6-8736-D5496886F0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DEFENSA JURIDICA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Toro Villa</dc:creator>
  <cp:lastModifiedBy>Yuri Orozco Chavarro</cp:lastModifiedBy>
  <dcterms:created xsi:type="dcterms:W3CDTF">2020-07-30T23:46:03Z</dcterms:created>
  <dcterms:modified xsi:type="dcterms:W3CDTF">2021-03-30T15:31:52Z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0x010100BAE2AD6CB0024945B86FFD0DB47D19FE</vt:lpwstr>
  </property>
</Properties>
</file>